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<sst xmlns="http://schemas.openxmlformats.org/spreadsheetml/2006/main" count="86" uniqueCount="79">
  <si>
    <t xml:space="preserve">zał.1b Wykaz obszarów o szczególnych wartościach ochronnych (HCV). </t>
  </si>
  <si>
    <t xml:space="preserve">                                      Obszary o szczególnych warościach ochronnych (HCV - High Conservation Values). </t>
  </si>
  <si>
    <t xml:space="preserve">Nadleśnictwo: </t>
  </si>
  <si>
    <t xml:space="preserve">MIRADZ</t>
  </si>
  <si>
    <t xml:space="preserve">Kategoria</t>
  </si>
  <si>
    <t xml:space="preserve">Nazwa</t>
  </si>
  <si>
    <t xml:space="preserve">Powierzchnia (ha)</t>
  </si>
  <si>
    <t xml:space="preserve">HCV 1.1. a</t>
  </si>
  <si>
    <t xml:space="preserve">Rezerwaty przyrody.</t>
  </si>
  <si>
    <t xml:space="preserve">Użytki ekologiczne desygnowane jako pozostałości ekosystemów mających znaczenie dla zachowania różnorodności biologicznej.</t>
  </si>
  <si>
    <t xml:space="preserve">Pomniki przyrody tworzone dla ochrony stanowisk rzadkich gatunków roślin, grzybów lub zwierząt.  </t>
  </si>
  <si>
    <t xml:space="preserve">HCV 1.1. b</t>
  </si>
  <si>
    <t xml:space="preserve">Obiekty i obszary chronione w sposób podobny do (a), na podstawie własnych decyzji zarządcy lasu; </t>
  </si>
  <si>
    <t xml:space="preserve"> </t>
  </si>
  <si>
    <t xml:space="preserve">HCV 1.1. c</t>
  </si>
  <si>
    <t xml:space="preserve">Proponowane formy ochrony przyrody, o których mowa w (a), posiadające dokumentację uzasadniającą koncentrację różnorodności biologicznej</t>
  </si>
  <si>
    <t xml:space="preserve">HCVF 1.2.</t>
  </si>
  <si>
    <t xml:space="preserve">Strefy ochronne wokół stanowisk zwierząt, roślin lub grzybów chronionych; </t>
  </si>
  <si>
    <t xml:space="preserve">x</t>
  </si>
  <si>
    <t xml:space="preserve">całoroczne</t>
  </si>
  <si>
    <t xml:space="preserve">okresowe</t>
  </si>
  <si>
    <t xml:space="preserve">Ostoje i stanowiska gatunków będących przedmiotem ochrony w obszarach Natura 2000.</t>
  </si>
  <si>
    <t xml:space="preserve">HCV 1.3. a. </t>
  </si>
  <si>
    <t xml:space="preserve">Lasy lub tereny nieleśne, dla których istnieje w programie ochrony przyrody planu urządzenia lasu lub planie ochrony przyrody lub planie zadań ochronnych zapis uwzględniający stwierdzenie gatunku endemicznego i istnienie dla niego potencjalnych zagrożeń; </t>
  </si>
  <si>
    <t xml:space="preserve">HCV 1.3. b. </t>
  </si>
  <si>
    <t xml:space="preserve">Lasy lub tereny nieleśne charakteryzujące się udokumentowanym naukowo występowaniem gatunku lub podgatunku organizmu endemicznego. </t>
  </si>
  <si>
    <t xml:space="preserve">HCV 2.1. </t>
  </si>
  <si>
    <t xml:space="preserve">Duże ekosystemy i mozaiki ekosystemów na poziomie krajobrazu, które są znaczące na poziomie globalnym, regionalnym lub krajowym, i które dodatkowo zawierają zdolne do przeżycia populacje większości naturalnie występujących gatunków, z ich naturalnym wzorem rozmieszczenia i zagęszczenia</t>
  </si>
  <si>
    <t xml:space="preserve">HCV 3.1. a</t>
  </si>
  <si>
    <t xml:space="preserve">skrajne rzadkie i ginące ekosystemy i siedliska: buczyny storczykowe (9150), świetliste dąbrowy (91I0), lasy zboczowe (9180), bory bagienne (91I0), brzeziny i świerczyny bagienne</t>
  </si>
  <si>
    <t xml:space="preserve">buczyny storczykowe</t>
  </si>
  <si>
    <t xml:space="preserve">świetliste dąbrowy</t>
  </si>
  <si>
    <t xml:space="preserve">lasy zboczowe</t>
  </si>
  <si>
    <t xml:space="preserve">bory bagienne</t>
  </si>
  <si>
    <t xml:space="preserve">brzeziny i świerczyny bagienne</t>
  </si>
  <si>
    <t xml:space="preserve">HCV 3.1.b. </t>
  </si>
  <si>
    <t xml:space="preserve">Inne typy leśnych siedlisk przyrodniczych zaklasyfikowane jako znajdujące się w dobrym lub doskonałym stanie ochrony i reprezentowalności A lub B wg kryteriów przyjętych dla Standardowych Formularzy Danych sporządzanych w ramach sieci Natura 2000</t>
  </si>
  <si>
    <t xml:space="preserve">w stanie A</t>
  </si>
  <si>
    <t xml:space="preserve">w stanie B </t>
  </si>
  <si>
    <t xml:space="preserve">HCV 3.1.c. </t>
  </si>
  <si>
    <t xml:space="preserve">Nieleśne typy siedlisk przyrodniczych Natura 2000, z wyjątkiem zbiorowisk mogących wymagać czynnej ochrony</t>
  </si>
  <si>
    <t xml:space="preserve">HCV 3.2. a. </t>
  </si>
  <si>
    <t xml:space="preserve">Skrajnie rzadkie i ginące ekosystemy i siedliska: grądy, buczyny, jedliny, łęgi, świerkowe bory górnoreglowe, dolnoreglowe bory jodłowo -świerkowe</t>
  </si>
  <si>
    <t xml:space="preserve">grądy</t>
  </si>
  <si>
    <t xml:space="preserve">buczyny </t>
  </si>
  <si>
    <t xml:space="preserve">jedliny</t>
  </si>
  <si>
    <t xml:space="preserve">łęgi</t>
  </si>
  <si>
    <t xml:space="preserve">świerkowe bory górnoreglowe</t>
  </si>
  <si>
    <t xml:space="preserve">dolnoreglowe bory jodłowo -świerkowe</t>
  </si>
  <si>
    <t xml:space="preserve">HCV 3.2.b. </t>
  </si>
  <si>
    <t xml:space="preserve">Lasy zaklasyfikowane jako znajdujące się w dobrym lub doskonałym stanie ochrony i reprezentatywności A lub B  wg kryteriów przyjętych dla Standardowych Formularzy Danych sporządzanych w ramach sieci Natura 2000; </t>
  </si>
  <si>
    <t xml:space="preserve">w stanie A </t>
  </si>
  <si>
    <t xml:space="preserve">w stanie B</t>
  </si>
  <si>
    <t xml:space="preserve">HCV 3.2.c. </t>
  </si>
  <si>
    <t xml:space="preserve">Nieleśne typy siedlisk przyrodniczych Natura 2000, mogące wymagać czynnej ochrony. </t>
  </si>
  <si>
    <t xml:space="preserve">HCV 4.1.</t>
  </si>
  <si>
    <t xml:space="preserve">Lasy wodochronne</t>
  </si>
  <si>
    <t xml:space="preserve">HCV 4.2.</t>
  </si>
  <si>
    <t xml:space="preserve">Lasy glebochronne</t>
  </si>
  <si>
    <t xml:space="preserve">HCV 4.3. </t>
  </si>
  <si>
    <t xml:space="preserve">Usługi ekosystemowe (lasy o zwiększonej funkcji społecznej). </t>
  </si>
  <si>
    <t xml:space="preserve">HCV 6.1. </t>
  </si>
  <si>
    <t xml:space="preserve">Wartości kulturowe. Miejsca, zasoby, siedliska i krajobrazy o kluczowym globalnym, krajowym lub lokalnym znaczeniu kulturowym, archeologicznym lub historycznym.</t>
  </si>
  <si>
    <t xml:space="preserve">zabytki </t>
  </si>
  <si>
    <t xml:space="preserve">stanowiska archeologiczne</t>
  </si>
  <si>
    <t xml:space="preserve">miejsca historyczne</t>
  </si>
  <si>
    <t xml:space="preserve">grodziska</t>
  </si>
  <si>
    <t xml:space="preserve">inne (proszę okreslić rodzaj) </t>
  </si>
  <si>
    <t xml:space="preserve">HCV 6.2. </t>
  </si>
  <si>
    <t xml:space="preserve">Wartości kulturowe. Miejsca, zasoby, siedliska i krajobrazy o kluczowym znaczeniu kulturowym, ekologicznym, gospodarczym lub religijnym dla tradycyjnej kultury społeczności lokalnych. </t>
  </si>
  <si>
    <t xml:space="preserve">cmentarze</t>
  </si>
  <si>
    <t xml:space="preserve">pomniki  </t>
  </si>
  <si>
    <t xml:space="preserve">miejsca kultu religijnego </t>
  </si>
  <si>
    <t xml:space="preserve">Opracował: </t>
  </si>
  <si>
    <t xml:space="preserve">Justyna Łukasiewicz</t>
  </si>
  <si>
    <t xml:space="preserve">Zatwierdził : </t>
  </si>
  <si>
    <t xml:space="preserve">Wojciech Wojtasiński</t>
  </si>
  <si>
    <t xml:space="preserve">Data: </t>
  </si>
  <si>
    <t xml:space="preserve">16/01/2025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</si>
</sst>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38"/>
    </font>
    <font>
      <b val="true"/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238"/>
    </font>
    <font>
      <sz val="10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71"/>
  <sheetViews>
    <sheetView showFormulas="false" showGridLines="true" showRowColHeaders="true" showZeros="true" rightToLeft="false" tabSelected="true" showOutlineSymbols="true" defaultGridColor="true" view="normal" topLeftCell="A1" colorId="64" zoomScale="56" zoomScaleNormal="56" zoomScalePageLayoutView="100" workbookViewId="0">
      <selection pane="topLeft" activeCell="C12" activeCellId="0" sqref="C12"/>
    </sheetView>
  </sheetViews>
  <sheetFormatPr defaultRowHeight="12.8" zeroHeight="false" outlineLevelRow="0" outlineLevelCol="0"/>
  <cols>
    <col collapsed="false" customWidth="false" hidden="false" outlineLevel="0" max="1" min="1" style="0" width="11.52"/>
    <col collapsed="false" customWidth="true" hidden="false" outlineLevel="0" max="2" min="2" style="0" width="65.75"/>
    <col collapsed="false" customWidth="true" hidden="false" outlineLevel="0" max="3" min="3" style="0" width="64.51"/>
    <col collapsed="false" customWidth="false" hidden="false" outlineLevel="0" max="1025" min="4" style="0" width="11.52"/>
  </cols>
  <sheetData>
    <row r="1" customFormat="false" ht="12.8" hidden="false" customHeight="false" outlineLevel="0" collapsed="false">
      <c r="A1" s="1" t="s">
        <v>0</v>
      </c>
      <c r="B1" s="2"/>
      <c r="C1" s="3"/>
      <c r="D1" s="2"/>
    </row>
    <row r="2" customFormat="false" ht="12.8" hidden="false" customHeight="false" outlineLevel="0" collapsed="false">
      <c r="A2" s="1"/>
      <c r="B2" s="2"/>
      <c r="C2" s="3"/>
      <c r="D2" s="2"/>
    </row>
    <row r="3" customFormat="false" ht="12.8" hidden="false" customHeight="false" outlineLevel="0" collapsed="false">
      <c r="A3" s="4" t="s">
        <v>1</v>
      </c>
      <c r="B3" s="4"/>
      <c r="C3" s="4"/>
      <c r="D3" s="2"/>
    </row>
    <row r="4" customFormat="false" ht="12.8" hidden="false" customHeight="false" outlineLevel="0" collapsed="false">
      <c r="A4" s="5"/>
      <c r="B4" s="5"/>
      <c r="C4" s="5"/>
      <c r="D4" s="2"/>
    </row>
    <row r="5" customFormat="false" ht="12.8" hidden="false" customHeight="false" outlineLevel="0" collapsed="false">
      <c r="A5" s="5" t="s">
        <v>2</v>
      </c>
      <c r="B5" s="3" t="s">
        <v>3</v>
      </c>
      <c r="C5" s="3"/>
      <c r="D5" s="2"/>
    </row>
    <row r="6" customFormat="false" ht="12.8" hidden="false" customHeight="false" outlineLevel="0" collapsed="false">
      <c r="A6" s="2"/>
      <c r="B6" s="2"/>
      <c r="C6" s="3"/>
      <c r="D6" s="2"/>
    </row>
    <row r="7" customFormat="false" ht="12.8" hidden="false" customHeight="false" outlineLevel="0" collapsed="false">
      <c r="A7" s="6" t="s">
        <v>4</v>
      </c>
      <c r="B7" s="6" t="s">
        <v>5</v>
      </c>
      <c r="C7" s="6" t="s">
        <v>6</v>
      </c>
      <c r="D7" s="2"/>
    </row>
    <row r="8" customFormat="false" ht="12.8" hidden="false" customHeight="false" outlineLevel="0" collapsed="false">
      <c r="A8" s="7" t="s">
        <v>7</v>
      </c>
      <c r="B8" s="7" t="s">
        <v>8</v>
      </c>
      <c r="C8" s="8" t="n">
        <f aca="false">SUM(11.84+214.09+13.89)</f>
        <v>239.82</v>
      </c>
      <c r="D8" s="2"/>
    </row>
    <row r="9" customFormat="false" ht="19.95" hidden="false" customHeight="false" outlineLevel="0" collapsed="false">
      <c r="A9" s="7"/>
      <c r="B9" s="9" t="s">
        <v>9</v>
      </c>
      <c r="C9" s="8" t="n">
        <f aca="false">11.44+47.65+8.22</f>
        <v>67.31</v>
      </c>
      <c r="D9" s="2"/>
    </row>
    <row r="10" customFormat="false" ht="19.95" hidden="false" customHeight="false" outlineLevel="0" collapsed="false">
      <c r="A10" s="7"/>
      <c r="B10" s="9" t="s">
        <v>10</v>
      </c>
      <c r="C10" s="8" t="n">
        <f aca="false">21</f>
        <v>21</v>
      </c>
      <c r="D10" s="2"/>
    </row>
    <row r="11" customFormat="false" ht="19.95" hidden="false" customHeight="false" outlineLevel="0" collapsed="false">
      <c r="A11" s="7" t="s">
        <v>11</v>
      </c>
      <c r="B11" s="9" t="s">
        <v>12</v>
      </c>
      <c r="C11" s="8" t="s">
        <v>13</v>
      </c>
      <c r="D11" s="2"/>
    </row>
    <row r="12" customFormat="false" ht="19.95" hidden="false" customHeight="false" outlineLevel="0" collapsed="false">
      <c r="A12" s="7" t="s">
        <v>14</v>
      </c>
      <c r="B12" s="9" t="s">
        <v>15</v>
      </c>
      <c r="C12" s="8" t="n">
        <f aca="false">11.84</f>
        <v>11.84</v>
      </c>
      <c r="D12" s="2"/>
    </row>
    <row r="13" customFormat="false" ht="12.8" hidden="false" customHeight="false" outlineLevel="0" collapsed="false">
      <c r="A13" s="7" t="s">
        <v>16</v>
      </c>
      <c r="B13" s="9" t="s">
        <v>17</v>
      </c>
      <c r="C13" s="10" t="s">
        <v>18</v>
      </c>
      <c r="D13" s="2"/>
    </row>
    <row r="14" customFormat="false" ht="12.8" hidden="false" customHeight="false" outlineLevel="0" collapsed="false">
      <c r="A14" s="7"/>
      <c r="B14" s="11" t="s">
        <v>19</v>
      </c>
      <c r="C14" s="8" t="n">
        <f aca="false">45.68</f>
        <v>45.68</v>
      </c>
      <c r="D14" s="2"/>
    </row>
    <row r="15" customFormat="false" ht="12.8" hidden="false" customHeight="false" outlineLevel="0" collapsed="false">
      <c r="A15" s="7"/>
      <c r="B15" s="11" t="s">
        <v>20</v>
      </c>
      <c r="C15" s="8" t="n">
        <f aca="false">11.36</f>
        <v>11.36</v>
      </c>
      <c r="D15" s="2"/>
    </row>
    <row r="16" customFormat="false" ht="12.8" hidden="false" customHeight="false" outlineLevel="0" collapsed="false">
      <c r="A16" s="7"/>
      <c r="B16" s="12" t="s">
        <v>21</v>
      </c>
      <c r="C16" s="8" t="n">
        <f aca="false">7.04</f>
        <v>7.04</v>
      </c>
      <c r="D16" s="2"/>
    </row>
    <row r="17" customFormat="false" ht="38.6" hidden="false" customHeight="false" outlineLevel="0" collapsed="false">
      <c r="A17" s="13" t="s">
        <v>22</v>
      </c>
      <c r="B17" s="9" t="s">
        <v>23</v>
      </c>
      <c r="C17" s="8"/>
      <c r="D17" s="2"/>
    </row>
    <row r="18" customFormat="false" ht="19.95" hidden="false" customHeight="false" outlineLevel="0" collapsed="false">
      <c r="A18" s="7" t="s">
        <v>24</v>
      </c>
      <c r="B18" s="9" t="s">
        <v>25</v>
      </c>
      <c r="C18" s="8"/>
      <c r="D18" s="2"/>
    </row>
    <row r="19" customFormat="false" ht="38.6" hidden="false" customHeight="false" outlineLevel="0" collapsed="false">
      <c r="A19" s="7" t="s">
        <v>26</v>
      </c>
      <c r="B19" s="9" t="s">
        <v>27</v>
      </c>
      <c r="C19" s="8"/>
      <c r="D19" s="2"/>
    </row>
    <row r="20" customFormat="false" ht="29.3" hidden="false" customHeight="false" outlineLevel="0" collapsed="false">
      <c r="A20" s="7" t="s">
        <v>28</v>
      </c>
      <c r="B20" s="9" t="s">
        <v>29</v>
      </c>
      <c r="C20" s="10" t="s">
        <v>18</v>
      </c>
      <c r="D20" s="2"/>
    </row>
    <row r="21" customFormat="false" ht="12.8" hidden="false" customHeight="false" outlineLevel="0" collapsed="false">
      <c r="A21" s="7"/>
      <c r="B21" s="11" t="s">
        <v>30</v>
      </c>
      <c r="C21" s="8"/>
      <c r="D21" s="2"/>
    </row>
    <row r="22" customFormat="false" ht="12.8" hidden="false" customHeight="false" outlineLevel="0" collapsed="false">
      <c r="A22" s="7"/>
      <c r="B22" s="11" t="s">
        <v>31</v>
      </c>
      <c r="C22" s="8" t="n">
        <f aca="false">4.89+69.93+108.47+58.14+53.15+96.24+13.16+3.4</f>
        <v>407.38</v>
      </c>
      <c r="D22" s="2"/>
    </row>
    <row r="23" customFormat="false" ht="12.8" hidden="false" customHeight="false" outlineLevel="0" collapsed="false">
      <c r="A23" s="7"/>
      <c r="B23" s="11" t="s">
        <v>32</v>
      </c>
      <c r="C23" s="8"/>
      <c r="D23" s="2"/>
    </row>
    <row r="24" customFormat="false" ht="12.8" hidden="false" customHeight="false" outlineLevel="0" collapsed="false">
      <c r="A24" s="7"/>
      <c r="B24" s="11" t="s">
        <v>33</v>
      </c>
      <c r="C24" s="8"/>
      <c r="D24" s="2"/>
    </row>
    <row r="25" customFormat="false" ht="12.8" hidden="false" customHeight="false" outlineLevel="0" collapsed="false">
      <c r="A25" s="7"/>
      <c r="B25" s="11" t="s">
        <v>34</v>
      </c>
      <c r="C25" s="8"/>
      <c r="D25" s="2"/>
    </row>
    <row r="26" customFormat="false" ht="29.3" hidden="false" customHeight="false" outlineLevel="0" collapsed="false">
      <c r="A26" s="7" t="s">
        <v>35</v>
      </c>
      <c r="B26" s="9" t="s">
        <v>36</v>
      </c>
      <c r="C26" s="10" t="s">
        <v>18</v>
      </c>
      <c r="D26" s="2"/>
    </row>
    <row r="27" customFormat="false" ht="12.8" hidden="false" customHeight="false" outlineLevel="0" collapsed="false">
      <c r="A27" s="7"/>
      <c r="B27" s="11" t="s">
        <v>37</v>
      </c>
      <c r="C27" s="8"/>
      <c r="D27" s="2"/>
    </row>
    <row r="28" customFormat="false" ht="12.8" hidden="false" customHeight="false" outlineLevel="0" collapsed="false">
      <c r="A28" s="7"/>
      <c r="B28" s="11" t="s">
        <v>38</v>
      </c>
      <c r="C28" s="8" t="n">
        <f aca="false">11.41+15.78+3.53</f>
        <v>30.72</v>
      </c>
      <c r="D28" s="2"/>
    </row>
    <row r="29" customFormat="false" ht="19.95" hidden="false" customHeight="false" outlineLevel="0" collapsed="false">
      <c r="A29" s="7" t="s">
        <v>39</v>
      </c>
      <c r="B29" s="9" t="s">
        <v>40</v>
      </c>
      <c r="C29" s="8" t="n">
        <f aca="false">10.87+28.16+22.73+27.05</f>
        <v>88.81</v>
      </c>
      <c r="D29" s="2"/>
    </row>
    <row r="30" customFormat="false" ht="19.95" hidden="false" customHeight="false" outlineLevel="0" collapsed="false">
      <c r="A30" s="7" t="s">
        <v>41</v>
      </c>
      <c r="B30" s="9" t="s">
        <v>42</v>
      </c>
      <c r="C30" s="10" t="s">
        <v>18</v>
      </c>
      <c r="D30" s="2"/>
    </row>
    <row r="31" customFormat="false" ht="12.8" hidden="false" customHeight="false" outlineLevel="0" collapsed="false">
      <c r="A31" s="7"/>
      <c r="B31" s="11" t="s">
        <v>43</v>
      </c>
      <c r="C31" s="8" t="n">
        <f aca="false">6.64+4.65+2.82</f>
        <v>14.11</v>
      </c>
      <c r="D31" s="2"/>
    </row>
    <row r="32" customFormat="false" ht="12.8" hidden="false" customHeight="false" outlineLevel="0" collapsed="false">
      <c r="A32" s="7"/>
      <c r="B32" s="11" t="s">
        <v>44</v>
      </c>
      <c r="C32" s="8"/>
      <c r="D32" s="2"/>
    </row>
    <row r="33" customFormat="false" ht="12.8" hidden="false" customHeight="false" outlineLevel="0" collapsed="false">
      <c r="A33" s="7"/>
      <c r="B33" s="11" t="s">
        <v>45</v>
      </c>
      <c r="C33" s="8"/>
      <c r="D33" s="2"/>
    </row>
    <row r="34" customFormat="false" ht="12.8" hidden="false" customHeight="false" outlineLevel="0" collapsed="false">
      <c r="A34" s="7"/>
      <c r="B34" s="11" t="s">
        <v>46</v>
      </c>
      <c r="C34" s="8"/>
      <c r="D34" s="2"/>
    </row>
    <row r="35" customFormat="false" ht="12.8" hidden="false" customHeight="false" outlineLevel="0" collapsed="false">
      <c r="A35" s="7"/>
      <c r="B35" s="11" t="s">
        <v>47</v>
      </c>
      <c r="C35" s="8"/>
      <c r="D35" s="2"/>
    </row>
    <row r="36" customFormat="false" ht="12.8" hidden="false" customHeight="false" outlineLevel="0" collapsed="false">
      <c r="A36" s="7"/>
      <c r="B36" s="11" t="s">
        <v>48</v>
      </c>
      <c r="C36" s="8"/>
      <c r="D36" s="2"/>
    </row>
    <row r="37" customFormat="false" ht="29.3" hidden="false" customHeight="false" outlineLevel="0" collapsed="false">
      <c r="A37" s="7" t="s">
        <v>49</v>
      </c>
      <c r="B37" s="12" t="s">
        <v>50</v>
      </c>
      <c r="C37" s="10" t="s">
        <v>18</v>
      </c>
      <c r="D37" s="2"/>
    </row>
    <row r="38" customFormat="false" ht="12.8" hidden="false" customHeight="false" outlineLevel="0" collapsed="false">
      <c r="A38" s="7"/>
      <c r="B38" s="11" t="s">
        <v>51</v>
      </c>
      <c r="C38" s="8" t="n">
        <f aca="false">11.84+9.25</f>
        <v>21.09</v>
      </c>
      <c r="D38" s="2"/>
    </row>
    <row r="39" customFormat="false" ht="12.8" hidden="false" customHeight="false" outlineLevel="0" collapsed="false">
      <c r="A39" s="7"/>
      <c r="B39" s="11" t="s">
        <v>52</v>
      </c>
      <c r="C39" s="8" t="n">
        <f aca="false">11.86+6.57</f>
        <v>18.43</v>
      </c>
      <c r="D39" s="2"/>
    </row>
    <row r="40" customFormat="false" ht="12.8" hidden="false" customHeight="false" outlineLevel="0" collapsed="false">
      <c r="A40" s="7" t="s">
        <v>53</v>
      </c>
      <c r="B40" s="9" t="s">
        <v>54</v>
      </c>
      <c r="C40" s="8" t="n">
        <f aca="false">2.18+1.48+3.11+16.66+92.55+2.82</f>
        <v>118.8</v>
      </c>
      <c r="D40" s="2"/>
    </row>
    <row r="41" customFormat="false" ht="12.8" hidden="false" customHeight="false" outlineLevel="0" collapsed="false">
      <c r="A41" s="7" t="s">
        <v>55</v>
      </c>
      <c r="B41" s="9" t="s">
        <v>56</v>
      </c>
      <c r="C41" s="8" t="n">
        <f aca="false">14.13+64.05+10.89+62.91+27.04+29.92+317.36+142.35</f>
        <v>668.65</v>
      </c>
      <c r="D41" s="2"/>
    </row>
    <row r="42" customFormat="false" ht="12.8" hidden="false" customHeight="false" outlineLevel="0" collapsed="false">
      <c r="A42" s="7" t="s">
        <v>57</v>
      </c>
      <c r="B42" s="9" t="s">
        <v>58</v>
      </c>
      <c r="C42" s="14"/>
      <c r="D42" s="2"/>
    </row>
    <row r="43" customFormat="false" ht="12.8" hidden="false" customHeight="false" outlineLevel="0" collapsed="false">
      <c r="A43" s="7" t="s">
        <v>59</v>
      </c>
      <c r="B43" s="12" t="s">
        <v>60</v>
      </c>
      <c r="C43" s="14" t="n">
        <f aca="false">1.09</f>
        <v>1.09</v>
      </c>
      <c r="D43" s="2"/>
    </row>
    <row r="44" customFormat="false" ht="19.95" hidden="false" customHeight="false" outlineLevel="0" collapsed="false">
      <c r="A44" s="13" t="s">
        <v>61</v>
      </c>
      <c r="B44" s="9" t="s">
        <v>62</v>
      </c>
      <c r="C44" s="15" t="s">
        <v>18</v>
      </c>
      <c r="D44" s="2"/>
    </row>
    <row r="45" customFormat="false" ht="12.8" hidden="false" customHeight="false" outlineLevel="0" collapsed="false">
      <c r="A45" s="13"/>
      <c r="B45" s="9" t="s">
        <v>63</v>
      </c>
      <c r="C45" s="15"/>
      <c r="D45" s="2"/>
    </row>
    <row r="46" customFormat="false" ht="12.8" hidden="false" customHeight="false" outlineLevel="0" collapsed="false">
      <c r="A46" s="13"/>
      <c r="B46" s="11" t="s">
        <v>64</v>
      </c>
      <c r="C46" s="15" t="n">
        <f aca="false">1.51+10.6</f>
        <v>12.11</v>
      </c>
      <c r="D46" s="2"/>
    </row>
    <row r="47" customFormat="false" ht="12.8" hidden="false" customHeight="false" outlineLevel="0" collapsed="false">
      <c r="A47" s="13"/>
      <c r="B47" s="11" t="s">
        <v>65</v>
      </c>
      <c r="C47" s="15"/>
      <c r="D47" s="2"/>
    </row>
    <row r="48" customFormat="false" ht="12.8" hidden="false" customHeight="false" outlineLevel="0" collapsed="false">
      <c r="A48" s="13"/>
      <c r="B48" s="11" t="s">
        <v>66</v>
      </c>
      <c r="C48" s="15" t="n">
        <f aca="false">3.91</f>
        <v>3.91</v>
      </c>
      <c r="D48" s="2"/>
    </row>
    <row r="49" customFormat="false" ht="12.8" hidden="false" customHeight="false" outlineLevel="0" collapsed="false">
      <c r="A49" s="13"/>
      <c r="B49" s="11" t="s">
        <v>67</v>
      </c>
      <c r="C49" s="15"/>
      <c r="D49" s="2"/>
    </row>
    <row r="50" customFormat="false" ht="29.3" hidden="false" customHeight="false" outlineLevel="0" collapsed="false">
      <c r="A50" s="13" t="s">
        <v>68</v>
      </c>
      <c r="B50" s="9" t="s">
        <v>69</v>
      </c>
      <c r="C50" s="15" t="s">
        <v>18</v>
      </c>
      <c r="D50" s="2"/>
    </row>
    <row r="51" customFormat="false" ht="12.8" hidden="false" customHeight="false" outlineLevel="0" collapsed="false">
      <c r="A51" s="7"/>
      <c r="B51" s="11" t="s">
        <v>70</v>
      </c>
      <c r="C51" s="8" t="n">
        <f aca="false">0.5</f>
        <v>0.5</v>
      </c>
      <c r="D51" s="2"/>
    </row>
    <row r="52" customFormat="false" ht="12.8" hidden="false" customHeight="false" outlineLevel="0" collapsed="false">
      <c r="A52" s="7"/>
      <c r="B52" s="11" t="s">
        <v>71</v>
      </c>
      <c r="C52" s="8" t="n">
        <f aca="false">14.72+2.32+0.3+0.03</f>
        <v>17.37</v>
      </c>
      <c r="D52" s="2"/>
    </row>
    <row r="53" customFormat="false" ht="12.8" hidden="false" customHeight="false" outlineLevel="0" collapsed="false">
      <c r="A53" s="7"/>
      <c r="B53" s="11" t="s">
        <v>72</v>
      </c>
      <c r="C53" s="8"/>
      <c r="D53" s="2"/>
    </row>
    <row r="54" customFormat="false" ht="12.8" hidden="false" customHeight="false" outlineLevel="0" collapsed="false">
      <c r="A54" s="7"/>
      <c r="B54" s="11" t="s">
        <v>67</v>
      </c>
      <c r="C54" s="8"/>
      <c r="D54" s="2"/>
    </row>
    <row r="55" customFormat="false" ht="12.8" hidden="false" customHeight="false" outlineLevel="0" collapsed="false">
      <c r="A55" s="16"/>
      <c r="B55" s="17"/>
      <c r="C55" s="18"/>
      <c r="D55" s="2"/>
    </row>
    <row r="56" customFormat="false" ht="12.8" hidden="false" customHeight="false" outlineLevel="0" collapsed="false">
      <c r="A56" s="16"/>
      <c r="B56" s="17"/>
      <c r="C56" s="18"/>
      <c r="D56" s="2"/>
    </row>
    <row r="57" customFormat="false" ht="12.8" hidden="false" customHeight="false" outlineLevel="0" collapsed="false">
      <c r="A57" s="16"/>
      <c r="B57" s="17"/>
      <c r="C57" s="18"/>
      <c r="D57" s="2"/>
    </row>
    <row r="58" customFormat="false" ht="12.8" hidden="false" customHeight="false" outlineLevel="0" collapsed="false">
      <c r="A58" s="2" t="s">
        <v>73</v>
      </c>
      <c r="B58" s="2" t="s">
        <v>74</v>
      </c>
      <c r="C58" s="3"/>
      <c r="D58" s="2"/>
    </row>
    <row r="59" customFormat="false" ht="12.8" hidden="false" customHeight="false" outlineLevel="0" collapsed="false">
      <c r="A59" s="2"/>
      <c r="B59" s="2"/>
      <c r="C59" s="3"/>
      <c r="D59" s="2"/>
    </row>
    <row r="60" customFormat="false" ht="12.8" hidden="false" customHeight="false" outlineLevel="0" collapsed="false">
      <c r="A60" s="2"/>
      <c r="B60" s="2"/>
      <c r="C60" s="3"/>
      <c r="D60" s="2"/>
    </row>
    <row r="61" customFormat="false" ht="12.8" hidden="false" customHeight="false" outlineLevel="0" collapsed="false">
      <c r="A61" s="2" t="s">
        <v>75</v>
      </c>
      <c r="B61" s="2" t="s">
        <v>76</v>
      </c>
      <c r="C61" s="3"/>
      <c r="D61" s="2"/>
    </row>
    <row r="62" customFormat="false" ht="12.8" hidden="false" customHeight="false" outlineLevel="0" collapsed="false">
      <c r="A62" s="2"/>
      <c r="B62" s="2"/>
      <c r="C62" s="3"/>
      <c r="D62" s="2"/>
    </row>
    <row r="63" customFormat="false" ht="12.8" hidden="false" customHeight="false" outlineLevel="0" collapsed="false">
      <c r="A63" s="2"/>
      <c r="B63" s="2"/>
      <c r="C63" s="3"/>
      <c r="D63" s="2"/>
    </row>
    <row r="64" customFormat="false" ht="12.8" hidden="false" customHeight="false" outlineLevel="0" collapsed="false">
      <c r="A64" s="2" t="s">
        <v>77</v>
      </c>
      <c r="B64" s="2" t="s">
        <v>78</v>
      </c>
      <c r="C64" s="3"/>
      <c r="D64" s="2"/>
    </row>
    <row r="65" customFormat="false" ht="12.8" hidden="false" customHeight="false" outlineLevel="0" collapsed="false">
      <c r="A65" s="2"/>
      <c r="B65" s="2"/>
      <c r="C65" s="3"/>
      <c r="D65" s="2"/>
    </row>
    <row r="66" customFormat="false" ht="12.8" hidden="false" customHeight="false" outlineLevel="0" collapsed="false">
      <c r="A66" s="2"/>
      <c r="B66" s="2"/>
      <c r="C66" s="3"/>
      <c r="D66" s="2"/>
    </row>
    <row r="67" customFormat="false" ht="12.8" hidden="false" customHeight="false" outlineLevel="0" collapsed="false">
      <c r="A67" s="2"/>
      <c r="B67" s="2"/>
      <c r="C67" s="3"/>
      <c r="D67" s="2"/>
    </row>
    <row r="68" customFormat="false" ht="12.8" hidden="false" customHeight="false" outlineLevel="0" collapsed="false">
      <c r="A68" s="2"/>
      <c r="B68" s="2"/>
      <c r="C68" s="3"/>
      <c r="D68" s="2"/>
    </row>
    <row r="69" customFormat="false" ht="12.8" hidden="false" customHeight="false" outlineLevel="0" collapsed="false">
      <c r="A69" s="2"/>
      <c r="B69" s="2"/>
      <c r="C69" s="3"/>
      <c r="D69" s="2"/>
    </row>
    <row r="70" customFormat="false" ht="12.8" hidden="false" customHeight="false" outlineLevel="0" collapsed="false">
      <c r="A70" s="2"/>
      <c r="B70" s="2"/>
      <c r="C70" s="3"/>
      <c r="D70" s="2"/>
    </row>
    <row r="71" customFormat="false" ht="12.8" hidden="false" customHeight="false" outlineLevel="0" collapsed="false">
      <c r="A71" s="2"/>
      <c r="B71" s="2"/>
      <c r="C71" s="3"/>
      <c r="D71" s="2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LibreOffice/6.2.7.1$Linux_X86_64 LibreOffice_project/23edc44b61b830b7d749943e020e96f5a7df63bf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2025-01-21T07:34:23Z</dcterms:created>
  <dc:creator>Knoppix User</dc:creator>
  <dc:description/>
  <dc:language>pl-PL</dc:language>
  <cp:lastModifiedBy>Knoppix User</cp:lastModifiedBy>
  <dcterms:modified xsi:type="dcterms:W3CDTF">2025-01-21T07:34:57Z</dcterms:modified>
  <cp:revision>1</cp:revision>
  <dc:subject/>
  <dc:title/>
</cp:coreProperties>
</file>